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320" windowHeight="11760"/>
  </bookViews>
  <sheets>
    <sheet name="Arkusz1" sheetId="5" r:id="rId1"/>
  </sheets>
  <calcPr calcId="145621"/>
</workbook>
</file>

<file path=xl/calcChain.xml><?xml version="1.0" encoding="utf-8"?>
<calcChain xmlns="http://schemas.openxmlformats.org/spreadsheetml/2006/main">
  <c r="K10" i="5" l="1"/>
  <c r="N10" i="5" s="1"/>
  <c r="J10" i="5"/>
  <c r="K28" i="5"/>
  <c r="L28" i="5" s="1"/>
  <c r="N9" i="5"/>
  <c r="M9" i="5"/>
  <c r="L9" i="5"/>
  <c r="M28" i="5" l="1"/>
  <c r="N28" i="5"/>
  <c r="L10" i="5"/>
  <c r="M10" i="5"/>
</calcChain>
</file>

<file path=xl/sharedStrings.xml><?xml version="1.0" encoding="utf-8"?>
<sst xmlns="http://schemas.openxmlformats.org/spreadsheetml/2006/main" count="307" uniqueCount="125">
  <si>
    <t>nr_ewid</t>
  </si>
  <si>
    <t>nr_umowy</t>
  </si>
  <si>
    <t>kod</t>
  </si>
  <si>
    <t>poczta</t>
  </si>
  <si>
    <t>miasto</t>
  </si>
  <si>
    <t>ulica</t>
  </si>
  <si>
    <t>dom</t>
  </si>
  <si>
    <t>Nr_licz</t>
  </si>
  <si>
    <t>07/000009363</t>
  </si>
  <si>
    <t>36-002</t>
  </si>
  <si>
    <t>JASIONKA</t>
  </si>
  <si>
    <t>07/000016546</t>
  </si>
  <si>
    <t>36-001</t>
  </si>
  <si>
    <t>TRZEBOWNISKO</t>
  </si>
  <si>
    <t>JASIONKA.</t>
  </si>
  <si>
    <t>07/000016562</t>
  </si>
  <si>
    <t>07/000015624</t>
  </si>
  <si>
    <t>35-232</t>
  </si>
  <si>
    <t>RZESZÓW</t>
  </si>
  <si>
    <t>ŻYWICZNA</t>
  </si>
  <si>
    <t>01/000007462</t>
  </si>
  <si>
    <t>36-060</t>
  </si>
  <si>
    <t>GŁOGÓW MŁP</t>
  </si>
  <si>
    <t>ROGOŹNICA</t>
  </si>
  <si>
    <t>07/000016549</t>
  </si>
  <si>
    <t>07/9999/0428/0</t>
  </si>
  <si>
    <t>35-064</t>
  </si>
  <si>
    <t>RYNEK</t>
  </si>
  <si>
    <t>07/000009362</t>
  </si>
  <si>
    <t>07/000009364</t>
  </si>
  <si>
    <t>07/000018378</t>
  </si>
  <si>
    <t>07/000015625</t>
  </si>
  <si>
    <t>06/0006/0212/0</t>
  </si>
  <si>
    <t>38-400</t>
  </si>
  <si>
    <t>KROSNO</t>
  </si>
  <si>
    <t>STASZICA</t>
  </si>
  <si>
    <t>01/000010551</t>
  </si>
  <si>
    <t>07/000009354</t>
  </si>
  <si>
    <t>07/000009355</t>
  </si>
  <si>
    <t>07/000015622</t>
  </si>
  <si>
    <t>ORNA</t>
  </si>
  <si>
    <t>07/000016564</t>
  </si>
  <si>
    <t>01/000007461</t>
  </si>
  <si>
    <t>01/702</t>
  </si>
  <si>
    <t>36-062</t>
  </si>
  <si>
    <t>07/281</t>
  </si>
  <si>
    <t>03070281</t>
  </si>
  <si>
    <t>07/383</t>
  </si>
  <si>
    <t>03070383</t>
  </si>
  <si>
    <t>07/384</t>
  </si>
  <si>
    <t>03070384</t>
  </si>
  <si>
    <t>07/415</t>
  </si>
  <si>
    <t>03070415</t>
  </si>
  <si>
    <t>07/419</t>
  </si>
  <si>
    <t>03070419</t>
  </si>
  <si>
    <t>03070030</t>
  </si>
  <si>
    <t>35-055</t>
  </si>
  <si>
    <t>07/388</t>
  </si>
  <si>
    <t>03070388</t>
  </si>
  <si>
    <t>35-601</t>
  </si>
  <si>
    <t>Proponowana moc_umowna</t>
  </si>
  <si>
    <t>B23</t>
  </si>
  <si>
    <t>C21</t>
  </si>
  <si>
    <t>c21</t>
  </si>
  <si>
    <t>A010903460</t>
  </si>
  <si>
    <t xml:space="preserve">PPNT P-4 </t>
  </si>
  <si>
    <t xml:space="preserve">C11 </t>
  </si>
  <si>
    <t xml:space="preserve">PPNT P-3 </t>
  </si>
  <si>
    <t xml:space="preserve">PPNT P-5 </t>
  </si>
  <si>
    <t xml:space="preserve">PPNT P-1 </t>
  </si>
  <si>
    <t xml:space="preserve">PPNT P-2 </t>
  </si>
  <si>
    <t xml:space="preserve">C21 </t>
  </si>
  <si>
    <t xml:space="preserve">B23 </t>
  </si>
  <si>
    <t xml:space="preserve">1867/217 </t>
  </si>
  <si>
    <t xml:space="preserve">290/13 </t>
  </si>
  <si>
    <t xml:space="preserve">dz.1867 </t>
  </si>
  <si>
    <t xml:space="preserve"> </t>
  </si>
  <si>
    <t xml:space="preserve">PPNT </t>
  </si>
  <si>
    <t xml:space="preserve">PPO </t>
  </si>
  <si>
    <t xml:space="preserve">TRZEBOWNISKO </t>
  </si>
  <si>
    <t xml:space="preserve">A070806050 </t>
  </si>
  <si>
    <t xml:space="preserve">A071104780 </t>
  </si>
  <si>
    <t xml:space="preserve">A071104920 </t>
  </si>
  <si>
    <t xml:space="preserve">A071013210 </t>
  </si>
  <si>
    <t xml:space="preserve">A010903470 </t>
  </si>
  <si>
    <t xml:space="preserve">A071104810 </t>
  </si>
  <si>
    <t xml:space="preserve">07A00006030 </t>
  </si>
  <si>
    <t xml:space="preserve">A070806040 </t>
  </si>
  <si>
    <t xml:space="preserve">A070806060 </t>
  </si>
  <si>
    <t xml:space="preserve">A071119630 </t>
  </si>
  <si>
    <t xml:space="preserve">A071013220 </t>
  </si>
  <si>
    <t xml:space="preserve">B060918530 </t>
  </si>
  <si>
    <t xml:space="preserve">A011012860 </t>
  </si>
  <si>
    <t xml:space="preserve">A070805960 </t>
  </si>
  <si>
    <t xml:space="preserve">A070805970 </t>
  </si>
  <si>
    <t xml:space="preserve">A071013190 </t>
  </si>
  <si>
    <t xml:space="preserve">A071104940 </t>
  </si>
  <si>
    <t xml:space="preserve">ZACZERNIE </t>
  </si>
  <si>
    <t xml:space="preserve">JASIONKA </t>
  </si>
  <si>
    <t xml:space="preserve">TAJĘCINA </t>
  </si>
  <si>
    <t xml:space="preserve">JASIONKA. </t>
  </si>
  <si>
    <t xml:space="preserve">RZESZÓW </t>
  </si>
  <si>
    <t xml:space="preserve">ĆWIKLIŃSKIEJ </t>
  </si>
  <si>
    <t xml:space="preserve">SZOPENA </t>
  </si>
  <si>
    <t>Obecna taryfa</t>
  </si>
  <si>
    <t>Zużycie całodobowe energii elektrycznej</t>
  </si>
  <si>
    <t>Cena jednostkowa za sprzedaż energii netto szczyt popołudniowy (kWh)</t>
  </si>
  <si>
    <t>Cena jednostkowa za sprzedaż energii netto w pozostalych godzinach doby (kWh)</t>
  </si>
  <si>
    <t>Szacunkowe zużycie energii  całodobowa / szczyt przedpołudniowy (kWh)</t>
  </si>
  <si>
    <t>Szacunkowe zużycie energii   w pozostałych godzinach doby (kWh)</t>
  </si>
  <si>
    <t>Szacunkowe zużycie energii  szczyt popołudniowy (kWh)</t>
  </si>
  <si>
    <t>Cena jednostkowa za sprzedaż energii netto całodboowa / szczyt przedpołudniowy (kWh)</t>
  </si>
  <si>
    <t>nie dotyczy</t>
  </si>
  <si>
    <t xml:space="preserve">Cena za usługę dystrybucji energii elektrycznej za całość zamówienia wynosi netto </t>
  </si>
  <si>
    <t>VAT (23%)</t>
  </si>
  <si>
    <t>brutto</t>
  </si>
  <si>
    <t>pola do uzupełnienia</t>
  </si>
  <si>
    <t>Cena netto za sprzedaż energii dla pkt. Poboru energii (zł/kWh)</t>
  </si>
  <si>
    <t>VAT 23% (zł/kWh)</t>
  </si>
  <si>
    <t>Cena brutto za sprzedaż energii dla pkt.poboru energii (zł / kWh)</t>
  </si>
  <si>
    <t>Uwagi</t>
  </si>
  <si>
    <t>Okresy rozliczeniowe dla poszczególnych punktów poboru energii</t>
  </si>
  <si>
    <t>2 miesiące</t>
  </si>
  <si>
    <t>1 miesiąc</t>
  </si>
  <si>
    <t>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</si>
</sst>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6"/>
  <sheetViews>
    <sheetView tabSelected="1" zoomScale="70" zoomScaleNormal="70" workbookViewId="0">
      <selection activeCell="O3" sqref="O3:O29"/>
    </sheetView>
  </sheetViews>
  <sheetFormatPr defaultRowHeight="12.75" x14ac:dyDescent="0.2"/>
  <cols>
    <col min="1" max="1" width="14.85546875" style="6" bestFit="1" customWidth="1"/>
    <col min="2" max="2" width="20" style="6" bestFit="1" customWidth="1"/>
    <col min="3" max="3" width="6.5703125" style="6" bestFit="1" customWidth="1"/>
    <col min="4" max="4" width="14.85546875" style="6" bestFit="1" customWidth="1"/>
    <col min="5" max="5" width="11" style="6" bestFit="1" customWidth="1"/>
    <col min="6" max="6" width="13.28515625" style="6" customWidth="1"/>
    <col min="7" max="7" width="13.42578125" style="6" customWidth="1"/>
    <col min="8" max="8" width="13" style="6" bestFit="1" customWidth="1"/>
    <col min="9" max="9" width="13.7109375" style="6" customWidth="1"/>
    <col min="10" max="10" width="17.140625" style="6" customWidth="1"/>
    <col min="11" max="11" width="16.28515625" style="6" customWidth="1"/>
    <col min="12" max="12" width="24.28515625" style="6" customWidth="1"/>
    <col min="13" max="14" width="19" style="6" customWidth="1"/>
    <col min="15" max="15" width="19" style="17" customWidth="1"/>
    <col min="16" max="19" width="19" style="6" customWidth="1"/>
    <col min="20" max="20" width="19.7109375" style="6" customWidth="1"/>
    <col min="21" max="21" width="20" style="6" customWidth="1"/>
    <col min="22" max="22" width="79.42578125" style="6" customWidth="1"/>
    <col min="23" max="16384" width="9.140625" style="6"/>
  </cols>
  <sheetData>
    <row r="1" spans="1:22" x14ac:dyDescent="0.2">
      <c r="A1" s="8"/>
      <c r="B1" s="6" t="s">
        <v>116</v>
      </c>
    </row>
    <row r="2" spans="1:22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2" ht="86.25" customHeight="1" x14ac:dyDescent="0.2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104</v>
      </c>
      <c r="J3" s="1" t="s">
        <v>60</v>
      </c>
      <c r="K3" s="3" t="s">
        <v>105</v>
      </c>
      <c r="L3" s="3" t="s">
        <v>108</v>
      </c>
      <c r="M3" s="3" t="s">
        <v>110</v>
      </c>
      <c r="N3" s="3" t="s">
        <v>109</v>
      </c>
      <c r="O3" s="3" t="s">
        <v>121</v>
      </c>
      <c r="P3" s="4" t="s">
        <v>111</v>
      </c>
      <c r="Q3" s="4" t="s">
        <v>106</v>
      </c>
      <c r="R3" s="4" t="s">
        <v>107</v>
      </c>
      <c r="S3" s="4" t="s">
        <v>117</v>
      </c>
      <c r="T3" s="4" t="s">
        <v>118</v>
      </c>
      <c r="U3" s="4" t="s">
        <v>119</v>
      </c>
      <c r="V3" s="4" t="s">
        <v>120</v>
      </c>
    </row>
    <row r="4" spans="1:22" ht="21.75" customHeight="1" x14ac:dyDescent="0.2">
      <c r="A4" s="7" t="s">
        <v>8</v>
      </c>
      <c r="B4" s="7" t="s">
        <v>80</v>
      </c>
      <c r="C4" s="7" t="s">
        <v>9</v>
      </c>
      <c r="D4" s="7" t="s">
        <v>10</v>
      </c>
      <c r="E4" s="7" t="s">
        <v>10</v>
      </c>
      <c r="F4" s="7"/>
      <c r="G4" s="7" t="s">
        <v>65</v>
      </c>
      <c r="H4" s="7">
        <v>14880452</v>
      </c>
      <c r="I4" s="7" t="s">
        <v>66</v>
      </c>
      <c r="J4" s="7">
        <v>1</v>
      </c>
      <c r="K4" s="7">
        <v>63</v>
      </c>
      <c r="L4" s="7" t="s">
        <v>112</v>
      </c>
      <c r="M4" s="7" t="s">
        <v>112</v>
      </c>
      <c r="N4" s="7" t="s">
        <v>112</v>
      </c>
      <c r="O4" s="7" t="s">
        <v>122</v>
      </c>
      <c r="P4" s="8"/>
      <c r="Q4" s="8"/>
      <c r="R4" s="8"/>
      <c r="S4" s="8"/>
      <c r="T4" s="8"/>
      <c r="U4" s="8"/>
      <c r="V4" s="8"/>
    </row>
    <row r="5" spans="1:22" ht="21.75" customHeight="1" x14ac:dyDescent="0.2">
      <c r="A5" s="7" t="s">
        <v>28</v>
      </c>
      <c r="B5" s="7" t="s">
        <v>87</v>
      </c>
      <c r="C5" s="7" t="s">
        <v>9</v>
      </c>
      <c r="D5" s="7" t="s">
        <v>10</v>
      </c>
      <c r="E5" s="7" t="s">
        <v>10</v>
      </c>
      <c r="F5" s="7"/>
      <c r="G5" s="7" t="s">
        <v>67</v>
      </c>
      <c r="H5" s="7">
        <v>9109990</v>
      </c>
      <c r="I5" s="7" t="s">
        <v>66</v>
      </c>
      <c r="J5" s="7">
        <v>1</v>
      </c>
      <c r="K5" s="7">
        <v>800</v>
      </c>
      <c r="L5" s="7" t="s">
        <v>112</v>
      </c>
      <c r="M5" s="7" t="s">
        <v>112</v>
      </c>
      <c r="N5" s="7" t="s">
        <v>112</v>
      </c>
      <c r="O5" s="7" t="s">
        <v>122</v>
      </c>
      <c r="P5" s="8"/>
      <c r="Q5" s="8"/>
      <c r="R5" s="8"/>
      <c r="S5" s="8"/>
      <c r="T5" s="8"/>
      <c r="U5" s="8"/>
      <c r="V5" s="8"/>
    </row>
    <row r="6" spans="1:22" ht="21.75" customHeight="1" x14ac:dyDescent="0.2">
      <c r="A6" s="7" t="s">
        <v>29</v>
      </c>
      <c r="B6" s="7" t="s">
        <v>88</v>
      </c>
      <c r="C6" s="7" t="s">
        <v>9</v>
      </c>
      <c r="D6" s="7" t="s">
        <v>10</v>
      </c>
      <c r="E6" s="7" t="s">
        <v>10</v>
      </c>
      <c r="F6" s="7"/>
      <c r="G6" s="7" t="s">
        <v>68</v>
      </c>
      <c r="H6" s="7">
        <v>4994626</v>
      </c>
      <c r="I6" s="7" t="s">
        <v>66</v>
      </c>
      <c r="J6" s="7">
        <v>2</v>
      </c>
      <c r="K6" s="7">
        <v>1274</v>
      </c>
      <c r="L6" s="7" t="s">
        <v>112</v>
      </c>
      <c r="M6" s="7" t="s">
        <v>112</v>
      </c>
      <c r="N6" s="7" t="s">
        <v>112</v>
      </c>
      <c r="O6" s="7" t="s">
        <v>122</v>
      </c>
      <c r="P6" s="8"/>
      <c r="Q6" s="8"/>
      <c r="R6" s="8"/>
      <c r="S6" s="8"/>
      <c r="T6" s="8"/>
      <c r="U6" s="8"/>
      <c r="V6" s="8"/>
    </row>
    <row r="7" spans="1:22" ht="21.75" customHeight="1" x14ac:dyDescent="0.2">
      <c r="A7" s="7" t="s">
        <v>37</v>
      </c>
      <c r="B7" s="7" t="s">
        <v>93</v>
      </c>
      <c r="C7" s="7" t="s">
        <v>9</v>
      </c>
      <c r="D7" s="7" t="s">
        <v>10</v>
      </c>
      <c r="E7" s="7" t="s">
        <v>10</v>
      </c>
      <c r="F7" s="7"/>
      <c r="G7" s="7" t="s">
        <v>69</v>
      </c>
      <c r="H7" s="7">
        <v>4417605</v>
      </c>
      <c r="I7" s="7" t="s">
        <v>66</v>
      </c>
      <c r="J7" s="7">
        <v>6</v>
      </c>
      <c r="K7" s="7">
        <v>801</v>
      </c>
      <c r="L7" s="7" t="s">
        <v>112</v>
      </c>
      <c r="M7" s="7" t="s">
        <v>112</v>
      </c>
      <c r="N7" s="7" t="s">
        <v>112</v>
      </c>
      <c r="O7" s="7" t="s">
        <v>122</v>
      </c>
      <c r="P7" s="8"/>
      <c r="Q7" s="8"/>
      <c r="R7" s="8"/>
      <c r="S7" s="8"/>
      <c r="T7" s="8"/>
      <c r="U7" s="8"/>
      <c r="V7" s="8"/>
    </row>
    <row r="8" spans="1:22" ht="21.75" customHeight="1" x14ac:dyDescent="0.2">
      <c r="A8" s="7" t="s">
        <v>38</v>
      </c>
      <c r="B8" s="7" t="s">
        <v>94</v>
      </c>
      <c r="C8" s="7" t="s">
        <v>9</v>
      </c>
      <c r="D8" s="7" t="s">
        <v>10</v>
      </c>
      <c r="E8" s="7" t="s">
        <v>10</v>
      </c>
      <c r="F8" s="7"/>
      <c r="G8" s="7" t="s">
        <v>70</v>
      </c>
      <c r="H8" s="7">
        <v>9130714</v>
      </c>
      <c r="I8" s="7" t="s">
        <v>66</v>
      </c>
      <c r="J8" s="7">
        <v>2</v>
      </c>
      <c r="K8" s="7">
        <v>876</v>
      </c>
      <c r="L8" s="7" t="s">
        <v>112</v>
      </c>
      <c r="M8" s="7" t="s">
        <v>112</v>
      </c>
      <c r="N8" s="7" t="s">
        <v>112</v>
      </c>
      <c r="O8" s="7" t="s">
        <v>122</v>
      </c>
      <c r="P8" s="8"/>
      <c r="Q8" s="8"/>
      <c r="R8" s="8"/>
      <c r="S8" s="8"/>
      <c r="T8" s="8"/>
      <c r="U8" s="8"/>
      <c r="V8" s="8"/>
    </row>
    <row r="9" spans="1:22" ht="21.75" customHeight="1" x14ac:dyDescent="0.2">
      <c r="A9" s="7" t="s">
        <v>45</v>
      </c>
      <c r="B9" s="7" t="s">
        <v>46</v>
      </c>
      <c r="C9" s="7" t="s">
        <v>9</v>
      </c>
      <c r="D9" s="7" t="s">
        <v>98</v>
      </c>
      <c r="E9" s="7" t="s">
        <v>98</v>
      </c>
      <c r="F9" s="7" t="s">
        <v>76</v>
      </c>
      <c r="G9" s="7" t="s">
        <v>76</v>
      </c>
      <c r="H9" s="7">
        <v>425677</v>
      </c>
      <c r="I9" s="7" t="s">
        <v>72</v>
      </c>
      <c r="J9" s="7">
        <v>600</v>
      </c>
      <c r="K9" s="7">
        <v>1246536</v>
      </c>
      <c r="L9" s="7">
        <f>K9*25%</f>
        <v>311634</v>
      </c>
      <c r="M9" s="9">
        <f>K9*15%</f>
        <v>186980.4</v>
      </c>
      <c r="N9" s="9">
        <f>K9*60%</f>
        <v>747921.6</v>
      </c>
      <c r="O9" s="9" t="s">
        <v>123</v>
      </c>
      <c r="P9" s="8"/>
      <c r="Q9" s="8"/>
      <c r="R9" s="8"/>
      <c r="S9" s="8"/>
      <c r="T9" s="8"/>
      <c r="U9" s="8"/>
      <c r="V9" s="8"/>
    </row>
    <row r="10" spans="1:22" ht="21.75" customHeight="1" x14ac:dyDescent="0.2">
      <c r="A10" s="7" t="s">
        <v>53</v>
      </c>
      <c r="B10" s="7" t="s">
        <v>54</v>
      </c>
      <c r="C10" s="7" t="s">
        <v>9</v>
      </c>
      <c r="D10" s="7" t="s">
        <v>98</v>
      </c>
      <c r="E10" s="7" t="s">
        <v>98</v>
      </c>
      <c r="F10" s="7" t="s">
        <v>76</v>
      </c>
      <c r="G10" s="7" t="s">
        <v>75</v>
      </c>
      <c r="H10" s="7">
        <v>496617</v>
      </c>
      <c r="I10" s="7" t="s">
        <v>72</v>
      </c>
      <c r="J10" s="7">
        <f>J9</f>
        <v>600</v>
      </c>
      <c r="K10" s="7">
        <f>K9</f>
        <v>1246536</v>
      </c>
      <c r="L10" s="7">
        <f>K10*20%</f>
        <v>249307.2</v>
      </c>
      <c r="M10" s="9">
        <f>K10*15%</f>
        <v>186980.4</v>
      </c>
      <c r="N10" s="9">
        <f>K10*65%</f>
        <v>810248.4</v>
      </c>
      <c r="O10" s="9" t="s">
        <v>123</v>
      </c>
      <c r="P10" s="8"/>
      <c r="Q10" s="8"/>
      <c r="R10" s="8"/>
      <c r="S10" s="8"/>
      <c r="T10" s="8"/>
      <c r="U10" s="8"/>
      <c r="V10" s="8"/>
    </row>
    <row r="11" spans="1:22" ht="21.75" customHeight="1" x14ac:dyDescent="0.2">
      <c r="A11" s="7" t="s">
        <v>11</v>
      </c>
      <c r="B11" s="7" t="s">
        <v>81</v>
      </c>
      <c r="C11" s="7" t="s">
        <v>12</v>
      </c>
      <c r="D11" s="7" t="s">
        <v>13</v>
      </c>
      <c r="E11" s="7" t="s">
        <v>14</v>
      </c>
      <c r="F11" s="7"/>
      <c r="G11" s="7" t="s">
        <v>77</v>
      </c>
      <c r="H11" s="7">
        <v>3219424</v>
      </c>
      <c r="I11" s="7" t="s">
        <v>66</v>
      </c>
      <c r="J11" s="7">
        <v>4</v>
      </c>
      <c r="K11" s="7">
        <v>870</v>
      </c>
      <c r="L11" s="7" t="s">
        <v>112</v>
      </c>
      <c r="M11" s="7" t="s">
        <v>112</v>
      </c>
      <c r="N11" s="7" t="s">
        <v>112</v>
      </c>
      <c r="O11" s="7" t="s">
        <v>124</v>
      </c>
      <c r="P11" s="8"/>
      <c r="Q11" s="8"/>
      <c r="R11" s="8"/>
      <c r="S11" s="8"/>
      <c r="T11" s="8"/>
      <c r="U11" s="8"/>
      <c r="V11" s="8"/>
    </row>
    <row r="12" spans="1:22" ht="21.75" customHeight="1" x14ac:dyDescent="0.2">
      <c r="A12" s="7" t="s">
        <v>15</v>
      </c>
      <c r="B12" s="7" t="s">
        <v>82</v>
      </c>
      <c r="C12" s="7" t="s">
        <v>12</v>
      </c>
      <c r="D12" s="7" t="s">
        <v>13</v>
      </c>
      <c r="E12" s="7" t="s">
        <v>14</v>
      </c>
      <c r="F12" s="7"/>
      <c r="G12" s="7" t="s">
        <v>77</v>
      </c>
      <c r="H12" s="7">
        <v>3235167</v>
      </c>
      <c r="I12" s="7" t="s">
        <v>66</v>
      </c>
      <c r="J12" s="7">
        <v>30</v>
      </c>
      <c r="K12" s="7">
        <v>2811</v>
      </c>
      <c r="L12" s="7" t="s">
        <v>112</v>
      </c>
      <c r="M12" s="7" t="s">
        <v>112</v>
      </c>
      <c r="N12" s="7" t="s">
        <v>112</v>
      </c>
      <c r="O12" s="7" t="s">
        <v>122</v>
      </c>
      <c r="P12" s="8"/>
      <c r="Q12" s="8"/>
      <c r="R12" s="8"/>
      <c r="S12" s="8"/>
      <c r="T12" s="8"/>
      <c r="U12" s="8"/>
      <c r="V12" s="8"/>
    </row>
    <row r="13" spans="1:22" ht="21.75" customHeight="1" x14ac:dyDescent="0.2">
      <c r="A13" s="7" t="s">
        <v>24</v>
      </c>
      <c r="B13" s="7" t="s">
        <v>85</v>
      </c>
      <c r="C13" s="7" t="s">
        <v>12</v>
      </c>
      <c r="D13" s="7" t="s">
        <v>13</v>
      </c>
      <c r="E13" s="7" t="s">
        <v>14</v>
      </c>
      <c r="F13" s="7"/>
      <c r="G13" s="7" t="s">
        <v>77</v>
      </c>
      <c r="H13" s="7">
        <v>3219441</v>
      </c>
      <c r="I13" s="7" t="s">
        <v>66</v>
      </c>
      <c r="J13" s="7">
        <v>6</v>
      </c>
      <c r="K13" s="7">
        <v>1229</v>
      </c>
      <c r="L13" s="7" t="s">
        <v>112</v>
      </c>
      <c r="M13" s="7" t="s">
        <v>112</v>
      </c>
      <c r="N13" s="7" t="s">
        <v>112</v>
      </c>
      <c r="O13" s="7" t="s">
        <v>122</v>
      </c>
      <c r="P13" s="8"/>
      <c r="Q13" s="8"/>
      <c r="R13" s="8"/>
      <c r="S13" s="8"/>
      <c r="T13" s="8"/>
      <c r="U13" s="8"/>
      <c r="V13" s="8"/>
    </row>
    <row r="14" spans="1:22" ht="21.75" customHeight="1" x14ac:dyDescent="0.2">
      <c r="A14" s="7" t="s">
        <v>30</v>
      </c>
      <c r="B14" s="7" t="s">
        <v>89</v>
      </c>
      <c r="C14" s="7" t="s">
        <v>12</v>
      </c>
      <c r="D14" s="7" t="s">
        <v>13</v>
      </c>
      <c r="E14" s="7" t="s">
        <v>14</v>
      </c>
      <c r="F14" s="7"/>
      <c r="G14" s="7" t="s">
        <v>78</v>
      </c>
      <c r="H14" s="7">
        <v>3273313</v>
      </c>
      <c r="I14" s="7" t="s">
        <v>66</v>
      </c>
      <c r="J14" s="7">
        <v>40</v>
      </c>
      <c r="K14" s="7">
        <v>3525</v>
      </c>
      <c r="L14" s="7" t="s">
        <v>112</v>
      </c>
      <c r="M14" s="7" t="s">
        <v>112</v>
      </c>
      <c r="N14" s="7" t="s">
        <v>112</v>
      </c>
      <c r="O14" s="7" t="s">
        <v>122</v>
      </c>
      <c r="P14" s="8"/>
      <c r="Q14" s="8"/>
      <c r="R14" s="8"/>
      <c r="S14" s="8"/>
      <c r="T14" s="8"/>
      <c r="U14" s="8"/>
      <c r="V14" s="8"/>
    </row>
    <row r="15" spans="1:22" ht="21.75" customHeight="1" x14ac:dyDescent="0.2">
      <c r="A15" s="7" t="s">
        <v>41</v>
      </c>
      <c r="B15" s="7" t="s">
        <v>96</v>
      </c>
      <c r="C15" s="7" t="s">
        <v>12</v>
      </c>
      <c r="D15" s="7" t="s">
        <v>13</v>
      </c>
      <c r="E15" s="7" t="s">
        <v>14</v>
      </c>
      <c r="F15" s="7"/>
      <c r="G15" s="7" t="s">
        <v>77</v>
      </c>
      <c r="H15" s="7">
        <v>3235171</v>
      </c>
      <c r="I15" s="7" t="s">
        <v>66</v>
      </c>
      <c r="J15" s="7">
        <v>30</v>
      </c>
      <c r="K15" s="7">
        <v>1758</v>
      </c>
      <c r="L15" s="7" t="s">
        <v>112</v>
      </c>
      <c r="M15" s="7" t="s">
        <v>112</v>
      </c>
      <c r="N15" s="7" t="s">
        <v>112</v>
      </c>
      <c r="O15" s="7" t="s">
        <v>122</v>
      </c>
      <c r="P15" s="8"/>
      <c r="Q15" s="8"/>
      <c r="R15" s="8"/>
      <c r="S15" s="8"/>
      <c r="T15" s="8"/>
      <c r="U15" s="8"/>
      <c r="V15" s="8"/>
    </row>
    <row r="16" spans="1:22" ht="21.75" customHeight="1" x14ac:dyDescent="0.2">
      <c r="A16" s="7" t="s">
        <v>49</v>
      </c>
      <c r="B16" s="7" t="s">
        <v>50</v>
      </c>
      <c r="C16" s="7" t="s">
        <v>12</v>
      </c>
      <c r="D16" s="7" t="s">
        <v>79</v>
      </c>
      <c r="E16" s="7" t="s">
        <v>100</v>
      </c>
      <c r="F16" s="7" t="s">
        <v>76</v>
      </c>
      <c r="G16" s="7" t="s">
        <v>73</v>
      </c>
      <c r="H16" s="7">
        <v>3235407</v>
      </c>
      <c r="I16" s="7" t="s">
        <v>62</v>
      </c>
      <c r="J16" s="7">
        <v>25</v>
      </c>
      <c r="K16" s="7">
        <v>21700</v>
      </c>
      <c r="L16" s="7" t="s">
        <v>112</v>
      </c>
      <c r="M16" s="7" t="s">
        <v>112</v>
      </c>
      <c r="N16" s="7" t="s">
        <v>112</v>
      </c>
      <c r="O16" s="9" t="s">
        <v>123</v>
      </c>
      <c r="P16" s="8"/>
      <c r="Q16" s="8"/>
      <c r="R16" s="8"/>
      <c r="S16" s="8"/>
      <c r="T16" s="8"/>
      <c r="U16" s="8"/>
      <c r="V16" s="8"/>
    </row>
    <row r="17" spans="1:22" ht="21.75" customHeight="1" x14ac:dyDescent="0.2">
      <c r="A17" s="7" t="s">
        <v>32</v>
      </c>
      <c r="B17" s="7" t="s">
        <v>91</v>
      </c>
      <c r="C17" s="7" t="s">
        <v>33</v>
      </c>
      <c r="D17" s="7" t="s">
        <v>34</v>
      </c>
      <c r="E17" s="7" t="s">
        <v>34</v>
      </c>
      <c r="F17" s="7" t="s">
        <v>35</v>
      </c>
      <c r="G17" s="7">
        <v>20</v>
      </c>
      <c r="H17" s="7">
        <v>8487712</v>
      </c>
      <c r="I17" s="7" t="s">
        <v>66</v>
      </c>
      <c r="J17" s="7">
        <v>7</v>
      </c>
      <c r="K17" s="7">
        <v>2999</v>
      </c>
      <c r="L17" s="7" t="s">
        <v>112</v>
      </c>
      <c r="M17" s="7" t="s">
        <v>112</v>
      </c>
      <c r="N17" s="7" t="s">
        <v>112</v>
      </c>
      <c r="O17" s="7" t="s">
        <v>122</v>
      </c>
      <c r="P17" s="8"/>
      <c r="Q17" s="8"/>
      <c r="R17" s="8"/>
      <c r="S17" s="8"/>
      <c r="T17" s="8"/>
      <c r="U17" s="8"/>
      <c r="V17" s="8"/>
    </row>
    <row r="18" spans="1:22" ht="21.75" customHeight="1" x14ac:dyDescent="0.2">
      <c r="A18" s="7" t="s">
        <v>20</v>
      </c>
      <c r="B18" s="7" t="s">
        <v>84</v>
      </c>
      <c r="C18" s="7" t="s">
        <v>21</v>
      </c>
      <c r="D18" s="7" t="s">
        <v>22</v>
      </c>
      <c r="E18" s="7" t="s">
        <v>23</v>
      </c>
      <c r="F18" s="7"/>
      <c r="G18" s="7" t="s">
        <v>76</v>
      </c>
      <c r="H18" s="7">
        <v>9135105</v>
      </c>
      <c r="I18" s="7" t="s">
        <v>66</v>
      </c>
      <c r="J18" s="7">
        <v>5</v>
      </c>
      <c r="K18" s="7">
        <v>964</v>
      </c>
      <c r="L18" s="7" t="s">
        <v>112</v>
      </c>
      <c r="M18" s="7" t="s">
        <v>112</v>
      </c>
      <c r="N18" s="7" t="s">
        <v>112</v>
      </c>
      <c r="O18" s="7" t="s">
        <v>122</v>
      </c>
      <c r="P18" s="8"/>
      <c r="Q18" s="8"/>
      <c r="R18" s="8"/>
      <c r="S18" s="8"/>
      <c r="T18" s="8"/>
      <c r="U18" s="8"/>
      <c r="V18" s="8"/>
    </row>
    <row r="19" spans="1:22" ht="21.75" customHeight="1" x14ac:dyDescent="0.2">
      <c r="A19" s="7" t="s">
        <v>36</v>
      </c>
      <c r="B19" s="7" t="s">
        <v>92</v>
      </c>
      <c r="C19" s="7" t="s">
        <v>21</v>
      </c>
      <c r="D19" s="7" t="s">
        <v>22</v>
      </c>
      <c r="E19" s="7" t="s">
        <v>23</v>
      </c>
      <c r="F19" s="7"/>
      <c r="G19" s="7" t="s">
        <v>76</v>
      </c>
      <c r="H19" s="7">
        <v>9361387</v>
      </c>
      <c r="I19" s="7" t="s">
        <v>66</v>
      </c>
      <c r="J19" s="7">
        <v>9</v>
      </c>
      <c r="K19" s="7">
        <v>2477</v>
      </c>
      <c r="L19" s="7" t="s">
        <v>112</v>
      </c>
      <c r="M19" s="7" t="s">
        <v>112</v>
      </c>
      <c r="N19" s="7" t="s">
        <v>112</v>
      </c>
      <c r="O19" s="7" t="s">
        <v>122</v>
      </c>
      <c r="P19" s="8"/>
      <c r="Q19" s="8"/>
      <c r="R19" s="8"/>
      <c r="S19" s="8"/>
      <c r="T19" s="8"/>
      <c r="U19" s="8"/>
      <c r="V19" s="8"/>
    </row>
    <row r="20" spans="1:22" ht="21.75" customHeight="1" x14ac:dyDescent="0.2">
      <c r="A20" s="7" t="s">
        <v>42</v>
      </c>
      <c r="B20" s="7" t="s">
        <v>64</v>
      </c>
      <c r="C20" s="7" t="s">
        <v>21</v>
      </c>
      <c r="D20" s="7" t="s">
        <v>22</v>
      </c>
      <c r="E20" s="7" t="s">
        <v>23</v>
      </c>
      <c r="F20" s="7"/>
      <c r="G20" s="7" t="s">
        <v>76</v>
      </c>
      <c r="H20" s="7">
        <v>9203244</v>
      </c>
      <c r="I20" s="7" t="s">
        <v>66</v>
      </c>
      <c r="J20" s="7">
        <v>5</v>
      </c>
      <c r="K20" s="7">
        <v>1757</v>
      </c>
      <c r="L20" s="7" t="s">
        <v>112</v>
      </c>
      <c r="M20" s="7" t="s">
        <v>112</v>
      </c>
      <c r="N20" s="7" t="s">
        <v>112</v>
      </c>
      <c r="O20" s="7" t="s">
        <v>122</v>
      </c>
      <c r="P20" s="8"/>
      <c r="Q20" s="8"/>
      <c r="R20" s="8"/>
      <c r="S20" s="8"/>
      <c r="T20" s="8"/>
      <c r="U20" s="8"/>
      <c r="V20" s="8"/>
    </row>
    <row r="21" spans="1:22" ht="21.75" customHeight="1" x14ac:dyDescent="0.2">
      <c r="A21" s="7" t="s">
        <v>39</v>
      </c>
      <c r="B21" s="7" t="s">
        <v>95</v>
      </c>
      <c r="C21" s="7" t="s">
        <v>17</v>
      </c>
      <c r="D21" s="7" t="s">
        <v>18</v>
      </c>
      <c r="E21" s="7" t="s">
        <v>18</v>
      </c>
      <c r="F21" s="7" t="s">
        <v>40</v>
      </c>
      <c r="G21" s="7" t="s">
        <v>76</v>
      </c>
      <c r="H21" s="7">
        <v>80530094</v>
      </c>
      <c r="I21" s="7" t="s">
        <v>66</v>
      </c>
      <c r="J21" s="7">
        <v>1</v>
      </c>
      <c r="K21" s="7">
        <v>919</v>
      </c>
      <c r="L21" s="7" t="s">
        <v>112</v>
      </c>
      <c r="M21" s="7" t="s">
        <v>112</v>
      </c>
      <c r="N21" s="7" t="s">
        <v>112</v>
      </c>
      <c r="O21" s="7" t="s">
        <v>122</v>
      </c>
      <c r="P21" s="8"/>
      <c r="Q21" s="8"/>
      <c r="R21" s="8"/>
      <c r="S21" s="8"/>
      <c r="T21" s="8"/>
      <c r="U21" s="8"/>
      <c r="V21" s="8"/>
    </row>
    <row r="22" spans="1:22" ht="21.75" customHeight="1" x14ac:dyDescent="0.2">
      <c r="A22" s="7" t="s">
        <v>25</v>
      </c>
      <c r="B22" s="7" t="s">
        <v>86</v>
      </c>
      <c r="C22" s="7" t="s">
        <v>26</v>
      </c>
      <c r="D22" s="7" t="s">
        <v>18</v>
      </c>
      <c r="E22" s="7" t="s">
        <v>18</v>
      </c>
      <c r="F22" s="7" t="s">
        <v>27</v>
      </c>
      <c r="G22" s="7">
        <v>5</v>
      </c>
      <c r="H22" s="7">
        <v>12185</v>
      </c>
      <c r="I22" s="7" t="s">
        <v>66</v>
      </c>
      <c r="J22" s="7">
        <v>20</v>
      </c>
      <c r="K22" s="7">
        <v>13190</v>
      </c>
      <c r="L22" s="7" t="s">
        <v>112</v>
      </c>
      <c r="M22" s="7" t="s">
        <v>112</v>
      </c>
      <c r="N22" s="7" t="s">
        <v>112</v>
      </c>
      <c r="O22" s="7" t="s">
        <v>122</v>
      </c>
      <c r="P22" s="8"/>
      <c r="Q22" s="8"/>
      <c r="R22" s="8"/>
      <c r="S22" s="8"/>
      <c r="T22" s="8"/>
      <c r="U22" s="8"/>
      <c r="V22" s="8"/>
    </row>
    <row r="23" spans="1:22" ht="21.75" customHeight="1" x14ac:dyDescent="0.2">
      <c r="A23" s="7" t="s">
        <v>16</v>
      </c>
      <c r="B23" s="7" t="s">
        <v>83</v>
      </c>
      <c r="C23" s="7" t="s">
        <v>17</v>
      </c>
      <c r="D23" s="7" t="s">
        <v>18</v>
      </c>
      <c r="E23" s="7" t="s">
        <v>18</v>
      </c>
      <c r="F23" s="7" t="s">
        <v>19</v>
      </c>
      <c r="G23" s="7" t="s">
        <v>76</v>
      </c>
      <c r="H23" s="7">
        <v>3272987</v>
      </c>
      <c r="I23" s="7" t="s">
        <v>66</v>
      </c>
      <c r="J23" s="7">
        <v>18</v>
      </c>
      <c r="K23" s="7">
        <v>2368</v>
      </c>
      <c r="L23" s="7" t="s">
        <v>112</v>
      </c>
      <c r="M23" s="7" t="s">
        <v>112</v>
      </c>
      <c r="N23" s="7" t="s">
        <v>112</v>
      </c>
      <c r="O23" s="7" t="s">
        <v>122</v>
      </c>
      <c r="P23" s="8"/>
      <c r="Q23" s="8"/>
      <c r="R23" s="8"/>
      <c r="S23" s="8"/>
      <c r="T23" s="8"/>
      <c r="U23" s="8"/>
      <c r="V23" s="8"/>
    </row>
    <row r="24" spans="1:22" ht="21.75" customHeight="1" x14ac:dyDescent="0.2">
      <c r="A24" s="7" t="s">
        <v>31</v>
      </c>
      <c r="B24" s="7" t="s">
        <v>90</v>
      </c>
      <c r="C24" s="7" t="s">
        <v>17</v>
      </c>
      <c r="D24" s="7" t="s">
        <v>18</v>
      </c>
      <c r="E24" s="7" t="s">
        <v>18</v>
      </c>
      <c r="F24" s="7" t="s">
        <v>19</v>
      </c>
      <c r="G24" s="7" t="s">
        <v>76</v>
      </c>
      <c r="H24" s="7">
        <v>80532126</v>
      </c>
      <c r="I24" s="7" t="s">
        <v>66</v>
      </c>
      <c r="J24" s="7">
        <v>1</v>
      </c>
      <c r="K24" s="7">
        <v>1</v>
      </c>
      <c r="L24" s="7" t="s">
        <v>112</v>
      </c>
      <c r="M24" s="7" t="s">
        <v>112</v>
      </c>
      <c r="N24" s="7" t="s">
        <v>112</v>
      </c>
      <c r="O24" s="7" t="s">
        <v>122</v>
      </c>
      <c r="P24" s="8"/>
      <c r="Q24" s="8"/>
      <c r="R24" s="8"/>
      <c r="S24" s="8"/>
      <c r="T24" s="8"/>
      <c r="U24" s="8"/>
      <c r="V24" s="8"/>
    </row>
    <row r="25" spans="1:22" ht="21.75" customHeight="1" x14ac:dyDescent="0.2">
      <c r="A25" s="7" t="s">
        <v>57</v>
      </c>
      <c r="B25" s="7" t="s">
        <v>58</v>
      </c>
      <c r="C25" s="7" t="s">
        <v>59</v>
      </c>
      <c r="D25" s="7" t="s">
        <v>101</v>
      </c>
      <c r="E25" s="7" t="s">
        <v>101</v>
      </c>
      <c r="F25" s="7" t="s">
        <v>102</v>
      </c>
      <c r="G25" s="7">
        <v>258593</v>
      </c>
      <c r="H25" s="7">
        <v>3506652</v>
      </c>
      <c r="I25" s="7" t="s">
        <v>63</v>
      </c>
      <c r="J25" s="7">
        <v>40</v>
      </c>
      <c r="K25" s="7">
        <v>49767</v>
      </c>
      <c r="L25" s="7" t="s">
        <v>112</v>
      </c>
      <c r="M25" s="7" t="s">
        <v>112</v>
      </c>
      <c r="N25" s="7" t="s">
        <v>112</v>
      </c>
      <c r="O25" s="9" t="s">
        <v>123</v>
      </c>
      <c r="P25" s="8"/>
      <c r="Q25" s="8"/>
      <c r="R25" s="8"/>
      <c r="S25" s="8"/>
      <c r="T25" s="8"/>
      <c r="U25" s="8"/>
      <c r="V25" s="8"/>
    </row>
    <row r="26" spans="1:22" ht="21.75" customHeight="1" x14ac:dyDescent="0.2">
      <c r="A26" s="7">
        <v>42581</v>
      </c>
      <c r="B26" s="7" t="s">
        <v>55</v>
      </c>
      <c r="C26" s="7" t="s">
        <v>56</v>
      </c>
      <c r="D26" s="7" t="s">
        <v>101</v>
      </c>
      <c r="E26" s="7" t="s">
        <v>101</v>
      </c>
      <c r="F26" s="7" t="s">
        <v>103</v>
      </c>
      <c r="G26" s="7">
        <v>51</v>
      </c>
      <c r="H26" s="7">
        <v>50725621</v>
      </c>
      <c r="I26" s="7" t="s">
        <v>71</v>
      </c>
      <c r="J26" s="7">
        <v>60</v>
      </c>
      <c r="K26" s="7">
        <v>119065</v>
      </c>
      <c r="L26" s="7" t="s">
        <v>112</v>
      </c>
      <c r="M26" s="7" t="s">
        <v>112</v>
      </c>
      <c r="N26" s="7" t="s">
        <v>112</v>
      </c>
      <c r="O26" s="9" t="s">
        <v>123</v>
      </c>
      <c r="P26" s="8"/>
      <c r="Q26" s="8"/>
      <c r="R26" s="8"/>
      <c r="S26" s="8"/>
      <c r="T26" s="8"/>
      <c r="U26" s="8"/>
      <c r="V26" s="8"/>
    </row>
    <row r="27" spans="1:22" ht="21.75" customHeight="1" x14ac:dyDescent="0.2">
      <c r="A27" s="7" t="s">
        <v>47</v>
      </c>
      <c r="B27" s="7" t="s">
        <v>48</v>
      </c>
      <c r="C27" s="7" t="s">
        <v>12</v>
      </c>
      <c r="D27" s="7" t="s">
        <v>79</v>
      </c>
      <c r="E27" s="7" t="s">
        <v>99</v>
      </c>
      <c r="F27" s="7" t="s">
        <v>76</v>
      </c>
      <c r="G27" s="7" t="s">
        <v>74</v>
      </c>
      <c r="H27" s="7">
        <v>50068351</v>
      </c>
      <c r="I27" s="7" t="s">
        <v>66</v>
      </c>
      <c r="J27" s="7">
        <v>28</v>
      </c>
      <c r="K27" s="7">
        <v>6279</v>
      </c>
      <c r="L27" s="7" t="s">
        <v>112</v>
      </c>
      <c r="M27" s="7" t="s">
        <v>112</v>
      </c>
      <c r="N27" s="7" t="s">
        <v>112</v>
      </c>
      <c r="O27" s="9" t="s">
        <v>123</v>
      </c>
      <c r="P27" s="8"/>
      <c r="Q27" s="8"/>
      <c r="R27" s="8"/>
      <c r="S27" s="8"/>
      <c r="T27" s="8"/>
      <c r="U27" s="8"/>
      <c r="V27" s="8"/>
    </row>
    <row r="28" spans="1:22" ht="21.75" customHeight="1" x14ac:dyDescent="0.2">
      <c r="A28" s="7" t="s">
        <v>51</v>
      </c>
      <c r="B28" s="7" t="s">
        <v>52</v>
      </c>
      <c r="C28" s="7" t="s">
        <v>9</v>
      </c>
      <c r="D28" s="7" t="s">
        <v>98</v>
      </c>
      <c r="E28" s="7" t="s">
        <v>99</v>
      </c>
      <c r="F28" s="7" t="s">
        <v>76</v>
      </c>
      <c r="G28" s="7" t="s">
        <v>76</v>
      </c>
      <c r="H28" s="7">
        <v>711325</v>
      </c>
      <c r="I28" s="7" t="s">
        <v>72</v>
      </c>
      <c r="J28" s="7">
        <v>300</v>
      </c>
      <c r="K28" s="7">
        <f>K25/2</f>
        <v>24883.5</v>
      </c>
      <c r="L28" s="7">
        <f>K28*25%</f>
        <v>6220.875</v>
      </c>
      <c r="M28" s="9">
        <f>K28*15%</f>
        <v>3732.5249999999996</v>
      </c>
      <c r="N28" s="9">
        <f>K28*60%</f>
        <v>14930.099999999999</v>
      </c>
      <c r="O28" s="9" t="s">
        <v>123</v>
      </c>
      <c r="P28" s="8"/>
      <c r="Q28" s="8"/>
      <c r="R28" s="8"/>
      <c r="S28" s="8"/>
      <c r="T28" s="8"/>
      <c r="U28" s="8"/>
      <c r="V28" s="8"/>
    </row>
    <row r="29" spans="1:22" ht="21.75" customHeight="1" x14ac:dyDescent="0.2">
      <c r="A29" s="7" t="s">
        <v>43</v>
      </c>
      <c r="B29" s="7">
        <v>3010702</v>
      </c>
      <c r="C29" s="7" t="s">
        <v>44</v>
      </c>
      <c r="D29" s="7" t="s">
        <v>97</v>
      </c>
      <c r="E29" s="7" t="s">
        <v>97</v>
      </c>
      <c r="F29" s="7" t="s">
        <v>76</v>
      </c>
      <c r="G29" s="7" t="s">
        <v>76</v>
      </c>
      <c r="H29" s="7">
        <v>425497</v>
      </c>
      <c r="I29" s="7" t="s">
        <v>61</v>
      </c>
      <c r="J29" s="7">
        <v>49</v>
      </c>
      <c r="K29" s="7">
        <v>0.3</v>
      </c>
      <c r="L29" s="7">
        <v>0.1</v>
      </c>
      <c r="M29" s="9">
        <v>0.1</v>
      </c>
      <c r="N29" s="9">
        <v>0.1</v>
      </c>
      <c r="O29" s="9" t="s">
        <v>123</v>
      </c>
      <c r="P29" s="8"/>
      <c r="Q29" s="8"/>
      <c r="R29" s="8"/>
      <c r="S29" s="8"/>
      <c r="T29" s="8"/>
      <c r="U29" s="8"/>
      <c r="V29" s="8"/>
    </row>
    <row r="30" spans="1:22" ht="21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/>
      <c r="N30" s="5"/>
      <c r="O30" s="16"/>
      <c r="P30" s="5"/>
      <c r="Q30" s="5"/>
      <c r="R30" s="5"/>
      <c r="S30" s="5"/>
      <c r="T30" s="11"/>
      <c r="U30" s="11"/>
      <c r="V30" s="11"/>
    </row>
    <row r="31" spans="1:22" ht="36" customHeight="1" x14ac:dyDescent="0.2">
      <c r="A31" s="18" t="s">
        <v>113</v>
      </c>
      <c r="B31" s="18"/>
      <c r="C31" s="18"/>
      <c r="D31" s="18"/>
      <c r="E31" s="12"/>
      <c r="F31" s="13" t="s">
        <v>114</v>
      </c>
      <c r="G31" s="12"/>
      <c r="H31" s="13" t="s">
        <v>115</v>
      </c>
      <c r="I31" s="12"/>
      <c r="J31" s="13"/>
      <c r="K31" s="13"/>
      <c r="L31" s="13"/>
      <c r="M31" s="5"/>
    </row>
    <row r="32" spans="1:22" s="17" customFormat="1" ht="21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</row>
    <row r="33" spans="1:13" s="17" customFormat="1" ht="21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</row>
    <row r="34" spans="1:13" s="17" customFormat="1" ht="21" customHeight="1" x14ac:dyDescent="0.2"/>
    <row r="35" spans="1:13" s="17" customFormat="1" ht="21" customHeight="1" x14ac:dyDescent="0.2"/>
    <row r="36" spans="1:13" s="17" customFormat="1" ht="21" customHeight="1" x14ac:dyDescent="0.2"/>
    <row r="37" spans="1:13" s="17" customFormat="1" ht="21" customHeight="1" x14ac:dyDescent="0.2"/>
    <row r="38" spans="1:13" s="17" customFormat="1" ht="21" customHeight="1" x14ac:dyDescent="0.2"/>
    <row r="39" spans="1:13" s="17" customFormat="1" ht="21" customHeight="1" x14ac:dyDescent="0.2"/>
    <row r="40" spans="1:13" s="17" customFormat="1" ht="21" customHeight="1" x14ac:dyDescent="0.2"/>
    <row r="41" spans="1:13" s="17" customFormat="1" ht="21" customHeight="1" x14ac:dyDescent="0.2"/>
    <row r="42" spans="1:13" s="17" customFormat="1" ht="21" customHeight="1" x14ac:dyDescent="0.2"/>
    <row r="43" spans="1:13" s="17" customFormat="1" ht="21" customHeight="1" x14ac:dyDescent="0.2"/>
    <row r="44" spans="1:13" s="17" customFormat="1" ht="21" customHeight="1" x14ac:dyDescent="0.2"/>
    <row r="45" spans="1:13" s="17" customFormat="1" ht="21" customHeight="1" x14ac:dyDescent="0.2"/>
    <row r="46" spans="1:13" s="17" customFormat="1" ht="21" customHeight="1" x14ac:dyDescent="0.2"/>
    <row r="47" spans="1:13" s="17" customFormat="1" ht="21" customHeight="1" x14ac:dyDescent="0.2"/>
    <row r="48" spans="1:13" s="17" customFormat="1" ht="21" customHeight="1" x14ac:dyDescent="0.2"/>
    <row r="49" s="17" customFormat="1" ht="21" customHeight="1" x14ac:dyDescent="0.2"/>
    <row r="50" s="17" customFormat="1" ht="21" customHeight="1" x14ac:dyDescent="0.2"/>
    <row r="51" s="17" customFormat="1" ht="21" customHeight="1" x14ac:dyDescent="0.2"/>
    <row r="52" s="17" customFormat="1" ht="21" customHeight="1" x14ac:dyDescent="0.2"/>
    <row r="53" s="17" customFormat="1" ht="21" customHeight="1" x14ac:dyDescent="0.2"/>
    <row r="54" s="17" customFormat="1" ht="21" customHeight="1" x14ac:dyDescent="0.2"/>
    <row r="55" s="17" customFormat="1" ht="21" customHeight="1" x14ac:dyDescent="0.2"/>
    <row r="56" s="17" customFormat="1" ht="21" customHeight="1" x14ac:dyDescent="0.2"/>
    <row r="57" s="17" customFormat="1" ht="21" customHeight="1" x14ac:dyDescent="0.2"/>
    <row r="58" s="17" customFormat="1" ht="21" customHeight="1" x14ac:dyDescent="0.2"/>
    <row r="59" s="17" customFormat="1" ht="21" customHeight="1" x14ac:dyDescent="0.2"/>
    <row r="60" s="17" customFormat="1" ht="21" customHeight="1" x14ac:dyDescent="0.2"/>
    <row r="61" s="17" customFormat="1" ht="21" customHeight="1" x14ac:dyDescent="0.2"/>
    <row r="62" s="17" customFormat="1" ht="21" customHeight="1" x14ac:dyDescent="0.2"/>
    <row r="63" s="17" customFormat="1" ht="21" customHeight="1" x14ac:dyDescent="0.2"/>
    <row r="64" s="17" customFormat="1" ht="21" customHeight="1" x14ac:dyDescent="0.2"/>
    <row r="65" s="17" customFormat="1" ht="21" customHeight="1" x14ac:dyDescent="0.2"/>
    <row r="66" s="17" customFormat="1" ht="21" customHeight="1" x14ac:dyDescent="0.2"/>
    <row r="67" s="17" customFormat="1" ht="21" customHeight="1" x14ac:dyDescent="0.2"/>
    <row r="68" s="17" customFormat="1" ht="21" customHeight="1" x14ac:dyDescent="0.2"/>
    <row r="69" s="17" customFormat="1" ht="21" customHeight="1" x14ac:dyDescent="0.2"/>
    <row r="70" s="17" customFormat="1" ht="21" customHeight="1" x14ac:dyDescent="0.2"/>
    <row r="71" s="17" customFormat="1" ht="21" customHeight="1" x14ac:dyDescent="0.2"/>
    <row r="72" s="17" customFormat="1" ht="21" customHeight="1" x14ac:dyDescent="0.2"/>
    <row r="73" s="17" customFormat="1" ht="21" customHeight="1" x14ac:dyDescent="0.2"/>
    <row r="74" s="17" customFormat="1" ht="21" customHeight="1" x14ac:dyDescent="0.2"/>
    <row r="75" s="17" customFormat="1" ht="21" customHeight="1" x14ac:dyDescent="0.2"/>
    <row r="76" s="17" customFormat="1" ht="21" customHeight="1" x14ac:dyDescent="0.2"/>
    <row r="77" s="17" customFormat="1" ht="21" customHeight="1" x14ac:dyDescent="0.2"/>
    <row r="78" s="17" customFormat="1" ht="21" customHeight="1" x14ac:dyDescent="0.2"/>
    <row r="79" s="17" customFormat="1" ht="21" customHeight="1" x14ac:dyDescent="0.2"/>
    <row r="80" s="17" customFormat="1" ht="21" customHeight="1" x14ac:dyDescent="0.2"/>
    <row r="81" s="17" customFormat="1" ht="21" customHeight="1" x14ac:dyDescent="0.2"/>
    <row r="82" s="17" customFormat="1" ht="21" customHeight="1" x14ac:dyDescent="0.2"/>
    <row r="83" s="17" customFormat="1" ht="21" customHeight="1" x14ac:dyDescent="0.2"/>
    <row r="84" s="17" customFormat="1" ht="21" customHeight="1" x14ac:dyDescent="0.2"/>
    <row r="85" s="17" customFormat="1" ht="21" customHeight="1" x14ac:dyDescent="0.2"/>
    <row r="86" s="17" customFormat="1" ht="21" customHeight="1" x14ac:dyDescent="0.2"/>
    <row r="87" s="17" customFormat="1" ht="21" customHeight="1" x14ac:dyDescent="0.2"/>
    <row r="88" s="17" customFormat="1" ht="21" customHeight="1" x14ac:dyDescent="0.2"/>
    <row r="89" s="17" customFormat="1" ht="21" customHeight="1" x14ac:dyDescent="0.2"/>
    <row r="90" s="17" customFormat="1" ht="21" customHeight="1" x14ac:dyDescent="0.2"/>
    <row r="91" s="17" customFormat="1" ht="21" customHeight="1" x14ac:dyDescent="0.2"/>
    <row r="92" s="17" customFormat="1" ht="21" customHeight="1" x14ac:dyDescent="0.2"/>
    <row r="93" s="17" customFormat="1" ht="21" customHeight="1" x14ac:dyDescent="0.2"/>
    <row r="94" s="17" customFormat="1" ht="21" customHeight="1" x14ac:dyDescent="0.2"/>
    <row r="95" s="17" customFormat="1" ht="21" customHeight="1" x14ac:dyDescent="0.2"/>
    <row r="96" s="17" customFormat="1" ht="21" customHeight="1" x14ac:dyDescent="0.2"/>
    <row r="97" s="17" customFormat="1" ht="21" customHeight="1" x14ac:dyDescent="0.2"/>
    <row r="98" s="17" customFormat="1" ht="21" customHeight="1" x14ac:dyDescent="0.2"/>
    <row r="99" s="17" customFormat="1" ht="21" customHeight="1" x14ac:dyDescent="0.2"/>
    <row r="100" s="17" customFormat="1" ht="21" customHeight="1" x14ac:dyDescent="0.2"/>
    <row r="101" s="17" customFormat="1" ht="21" customHeight="1" x14ac:dyDescent="0.2"/>
    <row r="102" s="17" customFormat="1" ht="21" customHeight="1" x14ac:dyDescent="0.2"/>
    <row r="103" s="17" customFormat="1" ht="21" customHeight="1" x14ac:dyDescent="0.2"/>
    <row r="104" s="17" customFormat="1" ht="21" customHeight="1" x14ac:dyDescent="0.2"/>
    <row r="105" s="17" customFormat="1" ht="21" customHeight="1" x14ac:dyDescent="0.2"/>
    <row r="106" s="17" customFormat="1" ht="21" customHeight="1" x14ac:dyDescent="0.2"/>
    <row r="107" s="17" customFormat="1" ht="21" customHeight="1" x14ac:dyDescent="0.2"/>
    <row r="108" s="17" customFormat="1" ht="21" customHeight="1" x14ac:dyDescent="0.2"/>
    <row r="109" s="17" customFormat="1" ht="21" customHeight="1" x14ac:dyDescent="0.2"/>
    <row r="110" s="17" customFormat="1" ht="21" customHeight="1" x14ac:dyDescent="0.2"/>
    <row r="111" s="17" customFormat="1" ht="21" customHeight="1" x14ac:dyDescent="0.2"/>
    <row r="112" s="17" customFormat="1" ht="21" customHeight="1" x14ac:dyDescent="0.2"/>
    <row r="113" s="17" customFormat="1" ht="21" customHeight="1" x14ac:dyDescent="0.2"/>
    <row r="114" s="17" customFormat="1" ht="21" customHeight="1" x14ac:dyDescent="0.2"/>
    <row r="115" s="17" customFormat="1" ht="21" customHeight="1" x14ac:dyDescent="0.2"/>
    <row r="116" s="17" customFormat="1" ht="21" customHeight="1" x14ac:dyDescent="0.2"/>
    <row r="117" s="17" customFormat="1" ht="21" customHeight="1" x14ac:dyDescent="0.2"/>
    <row r="118" s="17" customFormat="1" ht="21" customHeight="1" x14ac:dyDescent="0.2"/>
    <row r="119" s="17" customFormat="1" ht="21" customHeight="1" x14ac:dyDescent="0.2"/>
    <row r="120" s="17" customFormat="1" ht="21" customHeight="1" x14ac:dyDescent="0.2"/>
    <row r="121" s="17" customFormat="1" ht="21" customHeight="1" x14ac:dyDescent="0.2"/>
    <row r="122" s="17" customFormat="1" ht="21" customHeight="1" x14ac:dyDescent="0.2"/>
    <row r="123" s="17" customFormat="1" ht="21" customHeight="1" x14ac:dyDescent="0.2"/>
    <row r="124" s="17" customFormat="1" ht="21" customHeight="1" x14ac:dyDescent="0.2"/>
    <row r="125" s="17" customFormat="1" ht="21" customHeight="1" x14ac:dyDescent="0.2"/>
    <row r="126" s="17" customFormat="1" ht="21" customHeight="1" x14ac:dyDescent="0.2"/>
    <row r="127" s="17" customFormat="1" ht="21" customHeight="1" x14ac:dyDescent="0.2"/>
    <row r="128" s="17" customFormat="1" ht="21" customHeight="1" x14ac:dyDescent="0.2"/>
    <row r="129" s="17" customFormat="1" ht="21" customHeight="1" x14ac:dyDescent="0.2"/>
    <row r="130" s="17" customFormat="1" ht="21" customHeight="1" x14ac:dyDescent="0.2"/>
    <row r="131" s="17" customFormat="1" ht="21" customHeight="1" x14ac:dyDescent="0.2"/>
    <row r="132" s="17" customFormat="1" ht="21" customHeight="1" x14ac:dyDescent="0.2"/>
    <row r="133" s="17" customFormat="1" ht="21" customHeight="1" x14ac:dyDescent="0.2"/>
    <row r="134" s="17" customFormat="1" ht="21" customHeight="1" x14ac:dyDescent="0.2"/>
    <row r="135" s="17" customFormat="1" ht="21" customHeight="1" x14ac:dyDescent="0.2"/>
    <row r="136" s="17" customFormat="1" ht="21" customHeight="1" x14ac:dyDescent="0.2"/>
    <row r="137" s="17" customFormat="1" ht="21" customHeight="1" x14ac:dyDescent="0.2"/>
    <row r="138" s="17" customFormat="1" ht="21" customHeight="1" x14ac:dyDescent="0.2"/>
    <row r="139" s="17" customFormat="1" ht="21" customHeight="1" x14ac:dyDescent="0.2"/>
    <row r="140" s="17" customFormat="1" ht="21" customHeight="1" x14ac:dyDescent="0.2"/>
    <row r="141" s="17" customFormat="1" ht="21" customHeight="1" x14ac:dyDescent="0.2"/>
    <row r="142" s="17" customFormat="1" ht="21" customHeight="1" x14ac:dyDescent="0.2"/>
    <row r="143" s="17" customFormat="1" ht="21" customHeight="1" x14ac:dyDescent="0.2"/>
    <row r="144" s="17" customFormat="1" ht="21" customHeight="1" x14ac:dyDescent="0.2"/>
    <row r="145" s="17" customFormat="1" ht="21" customHeight="1" x14ac:dyDescent="0.2"/>
    <row r="146" s="17" customFormat="1" ht="21" customHeight="1" x14ac:dyDescent="0.2"/>
    <row r="147" s="17" customFormat="1" ht="21" customHeight="1" x14ac:dyDescent="0.2"/>
    <row r="148" s="17" customFormat="1" ht="21" customHeight="1" x14ac:dyDescent="0.2"/>
    <row r="149" s="17" customFormat="1" ht="21" customHeight="1" x14ac:dyDescent="0.2"/>
    <row r="150" s="17" customFormat="1" ht="21" customHeight="1" x14ac:dyDescent="0.2"/>
    <row r="151" s="17" customFormat="1" ht="21" customHeight="1" x14ac:dyDescent="0.2"/>
    <row r="152" s="17" customFormat="1" ht="21" customHeight="1" x14ac:dyDescent="0.2"/>
    <row r="153" s="17" customFormat="1" ht="21" customHeight="1" x14ac:dyDescent="0.2"/>
    <row r="154" s="17" customFormat="1" ht="21" customHeight="1" x14ac:dyDescent="0.2"/>
    <row r="155" s="17" customFormat="1" ht="21" customHeight="1" x14ac:dyDescent="0.2"/>
    <row r="156" s="17" customFormat="1" ht="21" customHeight="1" x14ac:dyDescent="0.2"/>
    <row r="157" s="17" customFormat="1" ht="21" customHeight="1" x14ac:dyDescent="0.2"/>
    <row r="158" s="17" customFormat="1" ht="21" customHeight="1" x14ac:dyDescent="0.2"/>
    <row r="159" s="17" customFormat="1" ht="21" customHeight="1" x14ac:dyDescent="0.2"/>
    <row r="160" s="17" customFormat="1" ht="21" customHeight="1" x14ac:dyDescent="0.2"/>
    <row r="161" s="17" customFormat="1" ht="21" customHeight="1" x14ac:dyDescent="0.2"/>
    <row r="162" s="17" customFormat="1" ht="21" customHeight="1" x14ac:dyDescent="0.2"/>
    <row r="163" s="17" customFormat="1" ht="21" customHeight="1" x14ac:dyDescent="0.2"/>
    <row r="164" s="17" customFormat="1" ht="21" customHeight="1" x14ac:dyDescent="0.2"/>
    <row r="165" s="17" customFormat="1" ht="21" customHeight="1" x14ac:dyDescent="0.2"/>
    <row r="166" s="17" customFormat="1" ht="21" customHeight="1" x14ac:dyDescent="0.2"/>
    <row r="167" s="17" customFormat="1" ht="21" customHeight="1" x14ac:dyDescent="0.2"/>
    <row r="168" s="17" customFormat="1" ht="21" customHeight="1" x14ac:dyDescent="0.2"/>
    <row r="169" s="17" customFormat="1" ht="21" customHeight="1" x14ac:dyDescent="0.2"/>
    <row r="170" s="17" customFormat="1" ht="21" customHeight="1" x14ac:dyDescent="0.2"/>
    <row r="171" s="17" customFormat="1" ht="21" customHeight="1" x14ac:dyDescent="0.2"/>
    <row r="172" s="17" customFormat="1" ht="21" customHeight="1" x14ac:dyDescent="0.2"/>
    <row r="173" s="17" customFormat="1" ht="21" customHeight="1" x14ac:dyDescent="0.2"/>
    <row r="174" s="17" customFormat="1" ht="21" customHeight="1" x14ac:dyDescent="0.2"/>
    <row r="175" s="17" customFormat="1" ht="21" customHeight="1" x14ac:dyDescent="0.2"/>
    <row r="176" s="17" customFormat="1" ht="21" customHeight="1" x14ac:dyDescent="0.2"/>
    <row r="177" s="17" customFormat="1" ht="21" customHeight="1" x14ac:dyDescent="0.2"/>
    <row r="178" s="17" customFormat="1" ht="21" customHeight="1" x14ac:dyDescent="0.2"/>
    <row r="179" s="17" customFormat="1" ht="21" customHeight="1" x14ac:dyDescent="0.2"/>
    <row r="180" s="17" customFormat="1" ht="21" customHeight="1" x14ac:dyDescent="0.2"/>
    <row r="181" s="17" customFormat="1" ht="21" customHeight="1" x14ac:dyDescent="0.2"/>
    <row r="182" s="17" customFormat="1" ht="21" customHeight="1" x14ac:dyDescent="0.2"/>
    <row r="183" s="17" customFormat="1" ht="21" customHeight="1" x14ac:dyDescent="0.2"/>
    <row r="184" s="17" customFormat="1" ht="21" customHeight="1" x14ac:dyDescent="0.2"/>
    <row r="185" s="17" customFormat="1" ht="21" customHeight="1" x14ac:dyDescent="0.2"/>
    <row r="186" s="17" customFormat="1" ht="21" customHeight="1" x14ac:dyDescent="0.2"/>
    <row r="187" s="17" customFormat="1" ht="21" customHeight="1" x14ac:dyDescent="0.2"/>
    <row r="188" s="17" customFormat="1" ht="21" customHeight="1" x14ac:dyDescent="0.2"/>
    <row r="189" s="17" customFormat="1" ht="21" customHeight="1" x14ac:dyDescent="0.2"/>
    <row r="190" s="17" customFormat="1" ht="21" customHeight="1" x14ac:dyDescent="0.2"/>
    <row r="191" s="17" customFormat="1" ht="21" customHeight="1" x14ac:dyDescent="0.2"/>
    <row r="192" s="17" customFormat="1" ht="21" customHeight="1" x14ac:dyDescent="0.2"/>
    <row r="193" s="17" customFormat="1" ht="21" customHeight="1" x14ac:dyDescent="0.2"/>
    <row r="194" s="17" customFormat="1" ht="21" customHeight="1" x14ac:dyDescent="0.2"/>
    <row r="195" s="17" customFormat="1" ht="21" customHeight="1" x14ac:dyDescent="0.2"/>
    <row r="196" s="17" customFormat="1" ht="21" customHeight="1" x14ac:dyDescent="0.2"/>
    <row r="197" s="17" customFormat="1" ht="21" customHeight="1" x14ac:dyDescent="0.2"/>
    <row r="198" s="17" customFormat="1" ht="21" customHeight="1" x14ac:dyDescent="0.2"/>
    <row r="199" s="17" customFormat="1" ht="21" customHeight="1" x14ac:dyDescent="0.2"/>
    <row r="200" s="17" customFormat="1" ht="21" customHeight="1" x14ac:dyDescent="0.2"/>
    <row r="201" s="17" customFormat="1" ht="21" customHeight="1" x14ac:dyDescent="0.2"/>
    <row r="202" s="17" customFormat="1" ht="21" customHeight="1" x14ac:dyDescent="0.2"/>
    <row r="203" s="17" customFormat="1" ht="21" customHeight="1" x14ac:dyDescent="0.2"/>
    <row r="204" s="17" customFormat="1" ht="21" customHeight="1" x14ac:dyDescent="0.2"/>
    <row r="205" s="17" customFormat="1" ht="21" customHeight="1" x14ac:dyDescent="0.2"/>
    <row r="206" s="17" customFormat="1" ht="21" customHeight="1" x14ac:dyDescent="0.2"/>
    <row r="207" s="17" customFormat="1" ht="21" customHeight="1" x14ac:dyDescent="0.2"/>
    <row r="208" s="17" customFormat="1" ht="21" customHeight="1" x14ac:dyDescent="0.2"/>
    <row r="209" s="17" customFormat="1" ht="21" customHeight="1" x14ac:dyDescent="0.2"/>
    <row r="210" s="17" customFormat="1" ht="21" customHeight="1" x14ac:dyDescent="0.2"/>
    <row r="211" s="17" customFormat="1" ht="21" customHeight="1" x14ac:dyDescent="0.2"/>
    <row r="212" s="17" customFormat="1" ht="21" customHeight="1" x14ac:dyDescent="0.2"/>
    <row r="213" s="17" customFormat="1" ht="21" customHeight="1" x14ac:dyDescent="0.2"/>
    <row r="214" s="17" customFormat="1" ht="21" customHeight="1" x14ac:dyDescent="0.2"/>
    <row r="215" s="17" customFormat="1" ht="21" customHeight="1" x14ac:dyDescent="0.2"/>
    <row r="216" s="17" customFormat="1" ht="21" customHeight="1" x14ac:dyDescent="0.2"/>
  </sheetData>
  <sheetProtection password="AD12" sheet="1" objects="1" scenarios="1" formatCells="0" formatColumns="0" formatRows="0" deleteColumns="0" deleteRows="0"/>
  <sortState ref="A4:V29">
    <sortCondition ref="E4:E29"/>
    <sortCondition ref="F4:F29"/>
  </sortState>
  <mergeCells count="1">
    <mergeCell ref="A31:D31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Dystrybucja S.A. Oddział Rzeszów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Majewska Joanna</dc:creator>
  <cp:lastModifiedBy>d</cp:lastModifiedBy>
  <cp:lastPrinted>2016-04-12T08:18:02Z</cp:lastPrinted>
  <dcterms:created xsi:type="dcterms:W3CDTF">2016-01-11T11:14:16Z</dcterms:created>
  <dcterms:modified xsi:type="dcterms:W3CDTF">2016-04-12T08:37:55Z</dcterms:modified>
</cp:coreProperties>
</file>